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ост_ дох2013 " sheetId="1" r:id="rId1"/>
  </sheets>
  <definedNames>
    <definedName name="Excel_BuiltIn_Print_Area_1">'Пост_ дох2013 '!$A$1:$L$45</definedName>
    <definedName name="Excel_BuiltIn_Print_Area_2">#REF!</definedName>
    <definedName name="_xlnm.Print_Area" localSheetId="0">'Пост_ дох2013 '!$A$1:$N$39</definedName>
  </definedNames>
  <calcPr fullCalcOnLoad="1"/>
</workbook>
</file>

<file path=xl/sharedStrings.xml><?xml version="1.0" encoding="utf-8"?>
<sst xmlns="http://schemas.openxmlformats.org/spreadsheetml/2006/main" count="64" uniqueCount="64">
  <si>
    <t>Код бюджетной классификации</t>
  </si>
  <si>
    <t>Наименование</t>
  </si>
  <si>
    <t>Единый налог на вмененный доход для отдельных видов деятельности</t>
  </si>
  <si>
    <t>Земельный налог,взимаемый по ставкам,устан.в соответ. с под.2п.1 ст.394 налог.код.РФ и примен.к объект.налогооблож.располож.в гран.поселений</t>
  </si>
  <si>
    <t>Субсидии за реализованную продукцию животноводства личнымит подсобными хозяйствами</t>
  </si>
  <si>
    <t>Субсидии на укрепление материально-технической базы учреждений культуры</t>
  </si>
  <si>
    <t>Итого доходов</t>
  </si>
  <si>
    <t>Утвержденный план на год</t>
  </si>
  <si>
    <t>Исполнено сначала года</t>
  </si>
  <si>
    <t>% исполнения сначала года</t>
  </si>
  <si>
    <t xml:space="preserve">         </t>
  </si>
  <si>
    <t>РАСХОДЫ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</si>
  <si>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</si>
  <si>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</si>
  <si>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</si>
  <si>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налоговых, таможенных органов и органов финансового (финансово-бюджетного) надзора</t>
  </si>
  <si>
    <t>Резервные фонды</t>
  </si>
  <si>
    <t>НАЦИОНАЛЬНАЯ    ОБОРОНА</t>
  </si>
  <si>
    <t>НАЦИОНАЛЬНАЯ БЕЗОПАСНОСТЬ И ПРАВООХРАНИТЕЛЬНАЯ ДЕЯТЕЛЬНОСТЬ</t>
  </si>
  <si>
    <t>НАЦИОНАЛЬНАЯ    ЭКОНОМИКА</t>
  </si>
  <si>
    <t>Дорожное хозяйство</t>
  </si>
  <si>
    <t>ЖИЛИЩНО – КОММУНАЛЬНОЕ 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</si>
  <si>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</si>
  <si>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</si>
  <si>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</si>
  <si>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</si>
  <si>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И КИНЕМОТОРГАФИЯ </t>
  </si>
  <si>
    <t>Культура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</si>
  <si>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</si>
  <si>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</si>
  <si>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</si>
  <si>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</si>
  <si>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</si>
  <si>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</si>
  <si>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</si>
  <si>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</si>
  <si>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</si>
  <si>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</si>
  <si>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</si>
  <si>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</si>
  <si>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</si>
  <si>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</si>
  <si>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</si>
  <si>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</si>
  <si>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</si>
  <si>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</si>
  <si>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</si>
  <si>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</si>
  <si>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</si>
  <si>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0700</t>
  </si>
  <si>
    <t>0707</t>
  </si>
  <si>
    <t>0800</t>
  </si>
  <si>
    <t>0801</t>
  </si>
  <si>
    <t>Обеспечение пожарной безопасности</t>
  </si>
  <si>
    <t>Защита населения и территории от ЧС</t>
  </si>
  <si>
    <t>Мобилизационная м вневойсковая подготовка</t>
  </si>
  <si>
    <t>Другие общегосударственные вопросы</t>
  </si>
  <si>
    <t>(тыс. рублей)</t>
  </si>
  <si>
    <t>ИНФОРМАЦИЯ</t>
  </si>
  <si>
    <t>0107</t>
  </si>
  <si>
    <t>Обеспечение проведения выборов и референдумов</t>
  </si>
  <si>
    <t>0412</t>
  </si>
  <si>
    <t>Градостроительство</t>
  </si>
  <si>
    <t>Расходы  бюджета Новотихоновского сельского поселения                                        за 1 квартал 2013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</si>
</sst>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18" fillId="0" borderId="0" xfId="0" applyFont="1" applyBorder="1" applyAlignment="1">
      <alignment wrapText="1"/>
    </xf>
    <xf numFmtId="49" fontId="2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 wrapText="1"/>
    </xf>
    <xf numFmtId="2" fontId="22" fillId="0" borderId="16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1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4" fontId="21" fillId="0" borderId="19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164" fontId="22" fillId="0" borderId="19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left" wrapText="1"/>
    </xf>
    <xf numFmtId="164" fontId="19" fillId="0" borderId="27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left" wrapText="1"/>
    </xf>
    <xf numFmtId="164" fontId="19" fillId="0" borderId="30" xfId="0" applyNumberFormat="1" applyFont="1" applyBorder="1" applyAlignment="1">
      <alignment horizont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164" fontId="22" fillId="0" borderId="19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64" fontId="21" fillId="0" borderId="19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2"/>
  <sheetViews>
    <sheetView tabSelected="1" view="pageBreakPreview" zoomScale="80" zoomScaleSheetLayoutView="80" zoomScalePageLayoutView="0" workbookViewId="0" topLeftCell="C1">
      <selection activeCell="R14" sqref="R14"/>
    </sheetView>
  </sheetViews>
  <sheetFormatPr defaultColWidth="9.140625" defaultRowHeight="15"/>
  <cols>
    <col min="1" max="1" width="0" style="0" hidden="1" customWidth="1"/>
    <col min="3" max="3" width="6.7109375" style="0" customWidth="1"/>
    <col min="4" max="4" width="13.28125" style="0" customWidth="1"/>
    <col min="5" max="5" width="0" style="0" hidden="1" customWidth="1"/>
    <col min="8" max="8" width="11.8515625" style="0" customWidth="1"/>
    <col min="10" max="10" width="14.8515625" style="0" customWidth="1"/>
    <col min="11" max="11" width="6.8515625" style="0" customWidth="1"/>
    <col min="12" max="12" width="7.421875" style="0" customWidth="1"/>
    <col min="13" max="13" width="12.57421875" style="0" customWidth="1"/>
    <col min="14" max="14" width="12.421875" style="0" customWidth="1"/>
  </cols>
  <sheetData>
    <row r="1" spans="10:12" ht="15">
      <c r="J1" s="21"/>
      <c r="K1" s="21"/>
      <c r="L1" s="21"/>
    </row>
    <row r="2" spans="3:13" ht="15">
      <c r="C2" s="20"/>
      <c r="D2" s="20"/>
      <c r="E2" s="20"/>
      <c r="F2" s="20"/>
      <c r="G2" s="90" t="s">
        <v>58</v>
      </c>
      <c r="H2" s="90"/>
      <c r="I2" s="90"/>
      <c r="J2" s="90"/>
      <c r="K2" s="23"/>
      <c r="L2" s="23"/>
      <c r="M2" s="23"/>
    </row>
    <row r="3" spans="3:13" ht="16.5" customHeight="1">
      <c r="C3" s="2"/>
      <c r="D3" s="2"/>
      <c r="E3" s="2"/>
      <c r="F3" s="2"/>
      <c r="G3" s="2"/>
      <c r="H3" s="22"/>
      <c r="I3" s="22"/>
      <c r="J3" s="22"/>
      <c r="K3" s="22"/>
      <c r="L3" s="22"/>
      <c r="M3" s="22"/>
    </row>
    <row r="4" spans="3:13" ht="15" hidden="1">
      <c r="C4" s="2"/>
      <c r="D4" s="20"/>
      <c r="E4" s="20"/>
      <c r="F4" s="20"/>
      <c r="G4" s="20"/>
      <c r="H4" s="20"/>
      <c r="I4" s="20"/>
      <c r="J4" s="90"/>
      <c r="K4" s="90"/>
      <c r="L4" s="90"/>
      <c r="M4" s="2"/>
    </row>
    <row r="5" ht="15" hidden="1"/>
    <row r="6" spans="2:14" ht="36.75" customHeight="1">
      <c r="B6" s="3" t="s">
        <v>10</v>
      </c>
      <c r="C6" s="3"/>
      <c r="D6" s="79" t="s">
        <v>63</v>
      </c>
      <c r="E6" s="79"/>
      <c r="F6" s="79"/>
      <c r="G6" s="79"/>
      <c r="H6" s="79"/>
      <c r="I6" s="79"/>
      <c r="J6" s="79"/>
      <c r="K6" s="79"/>
      <c r="L6" s="79"/>
      <c r="M6" s="3"/>
      <c r="N6" s="3"/>
    </row>
    <row r="7" spans="11:12" ht="15.75" thickBot="1">
      <c r="K7" s="80" t="s">
        <v>57</v>
      </c>
      <c r="L7" s="81"/>
    </row>
    <row r="8" spans="2:14" ht="33.75" customHeight="1" thickBot="1">
      <c r="B8" s="82" t="s">
        <v>0</v>
      </c>
      <c r="C8" s="82"/>
      <c r="D8" s="82"/>
      <c r="E8" s="82"/>
      <c r="F8" s="83" t="s">
        <v>1</v>
      </c>
      <c r="G8" s="83"/>
      <c r="H8" s="83"/>
      <c r="I8" s="83"/>
      <c r="J8" s="83"/>
      <c r="K8" s="84" t="s">
        <v>7</v>
      </c>
      <c r="L8" s="85"/>
      <c r="M8" s="9" t="s">
        <v>8</v>
      </c>
      <c r="N8" s="10" t="s">
        <v>9</v>
      </c>
    </row>
    <row r="9" spans="2:14" ht="12" customHeight="1">
      <c r="B9" s="91">
        <v>1</v>
      </c>
      <c r="C9" s="92"/>
      <c r="D9" s="92"/>
      <c r="E9" s="93"/>
      <c r="F9" s="91">
        <v>2</v>
      </c>
      <c r="G9" s="94"/>
      <c r="H9" s="94"/>
      <c r="I9" s="94"/>
      <c r="J9" s="95"/>
      <c r="K9" s="96">
        <v>3</v>
      </c>
      <c r="L9" s="95"/>
      <c r="M9" s="11">
        <v>4</v>
      </c>
      <c r="N9" s="11">
        <v>5</v>
      </c>
    </row>
    <row r="10" spans="2:14" ht="15">
      <c r="B10" s="76"/>
      <c r="C10" s="77"/>
      <c r="D10" s="77"/>
      <c r="E10" s="78"/>
      <c r="F10" s="28" t="s">
        <v>11</v>
      </c>
      <c r="G10" s="29"/>
      <c r="H10" s="29"/>
      <c r="I10" s="29"/>
      <c r="J10" s="30"/>
      <c r="K10" s="46"/>
      <c r="L10" s="47"/>
      <c r="M10" s="12"/>
      <c r="N10" s="13"/>
    </row>
    <row r="11" spans="2:14" ht="15">
      <c r="B11" s="44" t="s">
        <v>33</v>
      </c>
      <c r="C11" s="45"/>
      <c r="D11" s="45"/>
      <c r="E11" s="70"/>
      <c r="F11" s="28" t="s">
        <v>12</v>
      </c>
      <c r="G11" s="29"/>
      <c r="H11" s="29"/>
      <c r="I11" s="29"/>
      <c r="J11" s="30"/>
      <c r="K11" s="46">
        <f>K12+K13+K14+K15+K17+K18+K16</f>
        <v>1716870</v>
      </c>
      <c r="L11" s="47"/>
      <c r="M11" s="12">
        <f>M12+M13+M14+M15+M17+M18+M16</f>
        <v>410005.47</v>
      </c>
      <c r="N11" s="13">
        <f aca="true" t="shared" si="0" ref="N11:N39">M11/K11*100</f>
        <v>23.880985164863965</v>
      </c>
    </row>
    <row r="12" spans="2:14" ht="30.75" customHeight="1">
      <c r="B12" s="37" t="s">
        <v>34</v>
      </c>
      <c r="C12" s="38"/>
      <c r="D12" s="38"/>
      <c r="E12" s="71"/>
      <c r="F12" s="39" t="s">
        <v>13</v>
      </c>
      <c r="G12" s="40"/>
      <c r="H12" s="40"/>
      <c r="I12" s="40"/>
      <c r="J12" s="41"/>
      <c r="K12" s="42">
        <v>647280</v>
      </c>
      <c r="L12" s="43"/>
      <c r="M12" s="14">
        <v>139115.06</v>
      </c>
      <c r="N12" s="13">
        <f t="shared" si="0"/>
        <v>21.492253738722038</v>
      </c>
    </row>
    <row r="13" spans="2:14" ht="51" customHeight="1">
      <c r="B13" s="37" t="s">
        <v>35</v>
      </c>
      <c r="C13" s="38"/>
      <c r="D13" s="38"/>
      <c r="E13" s="71"/>
      <c r="F13" s="39" t="s">
        <v>14</v>
      </c>
      <c r="G13" s="40"/>
      <c r="H13" s="40"/>
      <c r="I13" s="40"/>
      <c r="J13" s="41"/>
      <c r="K13" s="42">
        <v>1019290</v>
      </c>
      <c r="L13" s="43"/>
      <c r="M13" s="14">
        <v>269776.41</v>
      </c>
      <c r="N13" s="13">
        <f t="shared" si="0"/>
        <v>26.467090818118493</v>
      </c>
    </row>
    <row r="14" spans="2:14" ht="51" customHeight="1">
      <c r="B14" s="37" t="s">
        <v>36</v>
      </c>
      <c r="C14" s="38"/>
      <c r="D14" s="38"/>
      <c r="E14" s="71"/>
      <c r="F14" s="39" t="s">
        <v>15</v>
      </c>
      <c r="G14" s="40"/>
      <c r="H14" s="40"/>
      <c r="I14" s="40"/>
      <c r="J14" s="41"/>
      <c r="K14" s="74">
        <v>1000</v>
      </c>
      <c r="L14" s="75"/>
      <c r="M14" s="14">
        <v>0</v>
      </c>
      <c r="N14" s="13">
        <f t="shared" si="0"/>
        <v>0</v>
      </c>
    </row>
    <row r="15" spans="2:14" ht="12.75" customHeight="1" hidden="1">
      <c r="B15" s="37"/>
      <c r="C15" s="38"/>
      <c r="D15" s="38"/>
      <c r="E15" s="71"/>
      <c r="F15" s="39" t="s">
        <v>2</v>
      </c>
      <c r="G15" s="40"/>
      <c r="H15" s="40"/>
      <c r="I15" s="40"/>
      <c r="J15" s="41"/>
      <c r="K15" s="74"/>
      <c r="L15" s="75"/>
      <c r="M15" s="14"/>
      <c r="N15" s="13" t="e">
        <f t="shared" si="0"/>
        <v>#DIV/0!</v>
      </c>
    </row>
    <row r="16" spans="2:14" ht="12.75" customHeight="1">
      <c r="B16" s="31" t="s">
        <v>59</v>
      </c>
      <c r="C16" s="32"/>
      <c r="D16" s="33"/>
      <c r="E16" s="4"/>
      <c r="F16" s="34" t="s">
        <v>60</v>
      </c>
      <c r="G16" s="35"/>
      <c r="H16" s="35"/>
      <c r="I16" s="35"/>
      <c r="J16" s="36"/>
      <c r="K16" s="24">
        <v>38000</v>
      </c>
      <c r="L16" s="25"/>
      <c r="M16" s="14">
        <v>0</v>
      </c>
      <c r="N16" s="13">
        <f t="shared" si="0"/>
        <v>0</v>
      </c>
    </row>
    <row r="17" spans="2:14" ht="17.25" customHeight="1">
      <c r="B17" s="37" t="s">
        <v>37</v>
      </c>
      <c r="C17" s="38"/>
      <c r="D17" s="38"/>
      <c r="E17" s="71"/>
      <c r="F17" s="39" t="s">
        <v>16</v>
      </c>
      <c r="G17" s="40"/>
      <c r="H17" s="40"/>
      <c r="I17" s="40"/>
      <c r="J17" s="41"/>
      <c r="K17" s="74">
        <v>5500</v>
      </c>
      <c r="L17" s="75"/>
      <c r="M17" s="14">
        <v>0</v>
      </c>
      <c r="N17" s="13">
        <f t="shared" si="0"/>
        <v>0</v>
      </c>
    </row>
    <row r="18" spans="2:14" ht="15">
      <c r="B18" s="37" t="s">
        <v>38</v>
      </c>
      <c r="C18" s="38"/>
      <c r="D18" s="38"/>
      <c r="E18" s="4"/>
      <c r="F18" s="39" t="s">
        <v>56</v>
      </c>
      <c r="G18" s="40"/>
      <c r="H18" s="40"/>
      <c r="I18" s="40"/>
      <c r="J18" s="41"/>
      <c r="K18" s="42">
        <v>5800</v>
      </c>
      <c r="L18" s="43"/>
      <c r="M18" s="14">
        <v>1114</v>
      </c>
      <c r="N18" s="16">
        <f t="shared" si="0"/>
        <v>19.206896551724135</v>
      </c>
    </row>
    <row r="19" spans="2:14" ht="24" customHeight="1">
      <c r="B19" s="44" t="s">
        <v>39</v>
      </c>
      <c r="C19" s="45"/>
      <c r="D19" s="45"/>
      <c r="E19" s="5"/>
      <c r="F19" s="28" t="s">
        <v>17</v>
      </c>
      <c r="G19" s="29"/>
      <c r="H19" s="29"/>
      <c r="I19" s="29"/>
      <c r="J19" s="30"/>
      <c r="K19" s="46">
        <f>K20</f>
        <v>35500</v>
      </c>
      <c r="L19" s="47"/>
      <c r="M19" s="17">
        <f>M20</f>
        <v>5477.75</v>
      </c>
      <c r="N19" s="13">
        <f t="shared" si="0"/>
        <v>15.430281690140845</v>
      </c>
    </row>
    <row r="20" spans="2:14" ht="15">
      <c r="B20" s="37" t="s">
        <v>40</v>
      </c>
      <c r="C20" s="38"/>
      <c r="D20" s="38"/>
      <c r="E20" s="4"/>
      <c r="F20" s="39" t="s">
        <v>55</v>
      </c>
      <c r="G20" s="40"/>
      <c r="H20" s="40"/>
      <c r="I20" s="40"/>
      <c r="J20" s="41"/>
      <c r="K20" s="42">
        <v>35500</v>
      </c>
      <c r="L20" s="43"/>
      <c r="M20" s="15">
        <v>5477.75</v>
      </c>
      <c r="N20" s="16">
        <f t="shared" si="0"/>
        <v>15.430281690140845</v>
      </c>
    </row>
    <row r="21" spans="2:14" ht="30" customHeight="1">
      <c r="B21" s="44" t="s">
        <v>41</v>
      </c>
      <c r="C21" s="45"/>
      <c r="D21" s="45"/>
      <c r="E21" s="5"/>
      <c r="F21" s="28" t="s">
        <v>18</v>
      </c>
      <c r="G21" s="29"/>
      <c r="H21" s="29"/>
      <c r="I21" s="29"/>
      <c r="J21" s="30"/>
      <c r="K21" s="68">
        <f>K23+K24</f>
        <v>122002</v>
      </c>
      <c r="L21" s="69"/>
      <c r="M21" s="17">
        <f>M23+M24</f>
        <v>12913.8</v>
      </c>
      <c r="N21" s="13">
        <f t="shared" si="0"/>
        <v>10.584908444123867</v>
      </c>
    </row>
    <row r="22" spans="2:14" ht="12.75" customHeight="1" hidden="1">
      <c r="B22" s="37"/>
      <c r="C22" s="38"/>
      <c r="D22" s="38"/>
      <c r="E22" s="4"/>
      <c r="F22" s="39" t="s">
        <v>3</v>
      </c>
      <c r="G22" s="40"/>
      <c r="H22" s="40"/>
      <c r="I22" s="40"/>
      <c r="J22" s="41"/>
      <c r="K22" s="72"/>
      <c r="L22" s="73"/>
      <c r="M22" s="14"/>
      <c r="N22" s="13" t="e">
        <f t="shared" si="0"/>
        <v>#DIV/0!</v>
      </c>
    </row>
    <row r="23" spans="2:14" ht="15">
      <c r="B23" s="37" t="s">
        <v>42</v>
      </c>
      <c r="C23" s="38"/>
      <c r="D23" s="38"/>
      <c r="E23" s="71"/>
      <c r="F23" s="39" t="s">
        <v>54</v>
      </c>
      <c r="G23" s="40"/>
      <c r="H23" s="40"/>
      <c r="I23" s="40"/>
      <c r="J23" s="41"/>
      <c r="K23" s="54">
        <v>0</v>
      </c>
      <c r="L23" s="55"/>
      <c r="M23" s="15">
        <v>0</v>
      </c>
      <c r="N23" s="16" t="e">
        <f t="shared" si="0"/>
        <v>#DIV/0!</v>
      </c>
    </row>
    <row r="24" spans="2:14" ht="21.75" customHeight="1">
      <c r="B24" s="37" t="s">
        <v>43</v>
      </c>
      <c r="C24" s="38"/>
      <c r="D24" s="38"/>
      <c r="E24" s="71"/>
      <c r="F24" s="39" t="s">
        <v>53</v>
      </c>
      <c r="G24" s="40"/>
      <c r="H24" s="40"/>
      <c r="I24" s="40"/>
      <c r="J24" s="41"/>
      <c r="K24" s="54">
        <v>122002</v>
      </c>
      <c r="L24" s="55"/>
      <c r="M24" s="15">
        <v>12913.8</v>
      </c>
      <c r="N24" s="16">
        <f t="shared" si="0"/>
        <v>10.584908444123867</v>
      </c>
    </row>
    <row r="25" spans="2:14" ht="15">
      <c r="B25" s="44" t="s">
        <v>44</v>
      </c>
      <c r="C25" s="45"/>
      <c r="D25" s="45"/>
      <c r="E25" s="70"/>
      <c r="F25" s="28" t="s">
        <v>19</v>
      </c>
      <c r="G25" s="29"/>
      <c r="H25" s="29"/>
      <c r="I25" s="29"/>
      <c r="J25" s="30"/>
      <c r="K25" s="68">
        <f>K26+K27</f>
        <v>266591.31</v>
      </c>
      <c r="L25" s="69"/>
      <c r="M25" s="17">
        <f>M26+M27</f>
        <v>0</v>
      </c>
      <c r="N25" s="13">
        <f t="shared" si="0"/>
        <v>0</v>
      </c>
    </row>
    <row r="26" spans="2:14" ht="15" customHeight="1">
      <c r="B26" s="37" t="s">
        <v>45</v>
      </c>
      <c r="C26" s="38"/>
      <c r="D26" s="38"/>
      <c r="E26" s="4"/>
      <c r="F26" s="39" t="s">
        <v>20</v>
      </c>
      <c r="G26" s="40"/>
      <c r="H26" s="40"/>
      <c r="I26" s="40"/>
      <c r="J26" s="41"/>
      <c r="K26" s="54">
        <v>167591.31</v>
      </c>
      <c r="L26" s="55"/>
      <c r="M26" s="15">
        <v>0</v>
      </c>
      <c r="N26" s="13">
        <f t="shared" si="0"/>
        <v>0</v>
      </c>
    </row>
    <row r="27" spans="2:14" ht="15">
      <c r="B27" s="37" t="s">
        <v>61</v>
      </c>
      <c r="C27" s="38"/>
      <c r="D27" s="38"/>
      <c r="E27" s="71"/>
      <c r="F27" s="39" t="s">
        <v>62</v>
      </c>
      <c r="G27" s="40"/>
      <c r="H27" s="40"/>
      <c r="I27" s="40"/>
      <c r="J27" s="41"/>
      <c r="K27" s="54">
        <v>99000</v>
      </c>
      <c r="L27" s="55"/>
      <c r="M27" s="15">
        <v>0</v>
      </c>
      <c r="N27" s="13">
        <f t="shared" si="0"/>
        <v>0</v>
      </c>
    </row>
    <row r="28" spans="2:14" ht="21" customHeight="1">
      <c r="B28" s="44" t="s">
        <v>46</v>
      </c>
      <c r="C28" s="45"/>
      <c r="D28" s="45"/>
      <c r="E28" s="5"/>
      <c r="F28" s="28" t="s">
        <v>21</v>
      </c>
      <c r="G28" s="29"/>
      <c r="H28" s="29"/>
      <c r="I28" s="29"/>
      <c r="J28" s="30"/>
      <c r="K28" s="66">
        <f>K29+K30</f>
        <v>793941.45</v>
      </c>
      <c r="L28" s="67"/>
      <c r="M28" s="17">
        <f>M29+M30</f>
        <v>118754.55</v>
      </c>
      <c r="N28" s="13">
        <f t="shared" si="0"/>
        <v>14.957595424700399</v>
      </c>
    </row>
    <row r="29" spans="2:14" ht="15">
      <c r="B29" s="37" t="s">
        <v>47</v>
      </c>
      <c r="C29" s="38"/>
      <c r="D29" s="38"/>
      <c r="E29" s="71"/>
      <c r="F29" s="39" t="s">
        <v>22</v>
      </c>
      <c r="G29" s="40"/>
      <c r="H29" s="40"/>
      <c r="I29" s="40"/>
      <c r="J29" s="41"/>
      <c r="K29" s="54">
        <v>103100</v>
      </c>
      <c r="L29" s="55"/>
      <c r="M29" s="15">
        <v>1038</v>
      </c>
      <c r="N29" s="16">
        <f t="shared" si="0"/>
        <v>1.0067895247332685</v>
      </c>
    </row>
    <row r="30" spans="2:14" ht="21.75" customHeight="1">
      <c r="B30" s="37" t="s">
        <v>48</v>
      </c>
      <c r="C30" s="38"/>
      <c r="D30" s="38"/>
      <c r="E30" s="4"/>
      <c r="F30" s="39" t="s">
        <v>23</v>
      </c>
      <c r="G30" s="40"/>
      <c r="H30" s="40"/>
      <c r="I30" s="40"/>
      <c r="J30" s="41"/>
      <c r="K30" s="42">
        <v>690841.45</v>
      </c>
      <c r="L30" s="43"/>
      <c r="M30" s="15">
        <v>117716.55</v>
      </c>
      <c r="N30" s="16">
        <f t="shared" si="0"/>
        <v>17.039589908798902</v>
      </c>
    </row>
    <row r="31" spans="2:14" ht="22.5" customHeight="1">
      <c r="B31" s="44" t="s">
        <v>49</v>
      </c>
      <c r="C31" s="45"/>
      <c r="D31" s="45"/>
      <c r="E31" s="5"/>
      <c r="F31" s="28" t="s">
        <v>24</v>
      </c>
      <c r="G31" s="29"/>
      <c r="H31" s="29"/>
      <c r="I31" s="29"/>
      <c r="J31" s="30"/>
      <c r="K31" s="46">
        <f>K32</f>
        <v>13400</v>
      </c>
      <c r="L31" s="47"/>
      <c r="M31" s="17">
        <f>M32</f>
        <v>3389.4</v>
      </c>
      <c r="N31" s="13">
        <f t="shared" si="0"/>
        <v>25.29402985074627</v>
      </c>
    </row>
    <row r="32" spans="2:14" ht="28.5" customHeight="1">
      <c r="B32" s="37" t="s">
        <v>50</v>
      </c>
      <c r="C32" s="38"/>
      <c r="D32" s="38"/>
      <c r="E32" s="4"/>
      <c r="F32" s="39" t="s">
        <v>25</v>
      </c>
      <c r="G32" s="40"/>
      <c r="H32" s="40"/>
      <c r="I32" s="40"/>
      <c r="J32" s="41"/>
      <c r="K32" s="42">
        <v>13400</v>
      </c>
      <c r="L32" s="43"/>
      <c r="M32" s="15">
        <v>3389.4</v>
      </c>
      <c r="N32" s="16">
        <f t="shared" si="0"/>
        <v>25.29402985074627</v>
      </c>
    </row>
    <row r="33" spans="2:14" ht="24" customHeight="1">
      <c r="B33" s="44" t="s">
        <v>51</v>
      </c>
      <c r="C33" s="45"/>
      <c r="D33" s="45"/>
      <c r="E33" s="5"/>
      <c r="F33" s="28" t="s">
        <v>26</v>
      </c>
      <c r="G33" s="29"/>
      <c r="H33" s="29"/>
      <c r="I33" s="29"/>
      <c r="J33" s="30"/>
      <c r="K33" s="66">
        <f>K34</f>
        <v>625825</v>
      </c>
      <c r="L33" s="67"/>
      <c r="M33" s="17">
        <f>M34</f>
        <v>117309.48</v>
      </c>
      <c r="N33" s="13">
        <f t="shared" si="0"/>
        <v>18.744773698717694</v>
      </c>
    </row>
    <row r="34" spans="2:14" ht="18.75" customHeight="1">
      <c r="B34" s="37" t="s">
        <v>52</v>
      </c>
      <c r="C34" s="38"/>
      <c r="D34" s="38"/>
      <c r="E34" s="4"/>
      <c r="F34" s="39" t="s">
        <v>27</v>
      </c>
      <c r="G34" s="40"/>
      <c r="H34" s="40"/>
      <c r="I34" s="40"/>
      <c r="J34" s="41"/>
      <c r="K34" s="42">
        <v>625825</v>
      </c>
      <c r="L34" s="43"/>
      <c r="M34" s="15">
        <v>117309.48</v>
      </c>
      <c r="N34" s="13">
        <f t="shared" si="0"/>
        <v>18.744773698717694</v>
      </c>
    </row>
    <row r="35" spans="2:14" ht="24.75" customHeight="1">
      <c r="B35" s="44">
        <v>1100</v>
      </c>
      <c r="C35" s="45"/>
      <c r="D35" s="45"/>
      <c r="E35" s="5"/>
      <c r="F35" s="28" t="s">
        <v>28</v>
      </c>
      <c r="G35" s="29"/>
      <c r="H35" s="29"/>
      <c r="I35" s="29"/>
      <c r="J35" s="30"/>
      <c r="K35" s="46">
        <f>K36</f>
        <v>3500</v>
      </c>
      <c r="L35" s="47"/>
      <c r="M35" s="17">
        <f>M36</f>
        <v>0</v>
      </c>
      <c r="N35" s="13">
        <f t="shared" si="0"/>
        <v>0</v>
      </c>
    </row>
    <row r="36" spans="2:14" ht="30" customHeight="1">
      <c r="B36" s="86">
        <v>1101</v>
      </c>
      <c r="C36" s="87"/>
      <c r="D36" s="87"/>
      <c r="E36" s="6"/>
      <c r="F36" s="39" t="s">
        <v>29</v>
      </c>
      <c r="G36" s="40"/>
      <c r="H36" s="40"/>
      <c r="I36" s="40"/>
      <c r="J36" s="41"/>
      <c r="K36" s="88">
        <v>3500</v>
      </c>
      <c r="L36" s="89"/>
      <c r="M36" s="15">
        <v>0</v>
      </c>
      <c r="N36" s="13">
        <f t="shared" si="0"/>
        <v>0</v>
      </c>
    </row>
    <row r="37" spans="2:14" ht="22.5" customHeight="1">
      <c r="B37" s="26">
        <v>1200</v>
      </c>
      <c r="C37" s="27"/>
      <c r="D37" s="27"/>
      <c r="E37" s="8"/>
      <c r="F37" s="28" t="s">
        <v>30</v>
      </c>
      <c r="G37" s="29"/>
      <c r="H37" s="29"/>
      <c r="I37" s="29"/>
      <c r="J37" s="30"/>
      <c r="K37" s="97">
        <f>K38</f>
        <v>22850</v>
      </c>
      <c r="L37" s="98"/>
      <c r="M37" s="17">
        <f>M38</f>
        <v>1200</v>
      </c>
      <c r="N37" s="13">
        <f t="shared" si="0"/>
        <v>5.25164113785558</v>
      </c>
    </row>
    <row r="38" spans="2:14" ht="21.75" customHeight="1">
      <c r="B38" s="86">
        <v>1202</v>
      </c>
      <c r="C38" s="87"/>
      <c r="D38" s="87"/>
      <c r="E38" s="6"/>
      <c r="F38" s="39" t="s">
        <v>31</v>
      </c>
      <c r="G38" s="40"/>
      <c r="H38" s="40"/>
      <c r="I38" s="40"/>
      <c r="J38" s="41"/>
      <c r="K38" s="88">
        <v>22850</v>
      </c>
      <c r="L38" s="89"/>
      <c r="M38" s="15">
        <v>1200</v>
      </c>
      <c r="N38" s="13">
        <f t="shared" si="0"/>
        <v>5.25164113785558</v>
      </c>
    </row>
    <row r="39" spans="2:14" ht="18" customHeight="1" thickBot="1">
      <c r="B39" s="64">
        <v>9600</v>
      </c>
      <c r="C39" s="65"/>
      <c r="D39" s="65"/>
      <c r="E39" s="7"/>
      <c r="F39" s="48" t="s">
        <v>32</v>
      </c>
      <c r="G39" s="49"/>
      <c r="H39" s="49"/>
      <c r="I39" s="49"/>
      <c r="J39" s="50"/>
      <c r="K39" s="59">
        <f>K11+K19+K21+K25+K28+K31+K33+K35+K37</f>
        <v>3600479.76</v>
      </c>
      <c r="L39" s="60"/>
      <c r="M39" s="19">
        <f>M11+M19+M21+M25+M28+M31+M33+M35+M37</f>
        <v>669050.45</v>
      </c>
      <c r="N39" s="18">
        <f t="shared" si="0"/>
        <v>18.5822583265959</v>
      </c>
    </row>
    <row r="40" spans="2:12" ht="12.75" customHeight="1" hidden="1">
      <c r="B40" s="61"/>
      <c r="C40" s="61"/>
      <c r="D40" s="61"/>
      <c r="E40" s="1"/>
      <c r="F40" s="62" t="s">
        <v>4</v>
      </c>
      <c r="G40" s="62"/>
      <c r="H40" s="62"/>
      <c r="I40" s="62"/>
      <c r="J40" s="62"/>
      <c r="K40" s="63"/>
      <c r="L40" s="63"/>
    </row>
    <row r="41" spans="2:12" ht="12.75" customHeight="1" hidden="1">
      <c r="B41" s="51"/>
      <c r="C41" s="51"/>
      <c r="D41" s="51"/>
      <c r="E41" s="1"/>
      <c r="F41" s="52" t="s">
        <v>5</v>
      </c>
      <c r="G41" s="52"/>
      <c r="H41" s="52"/>
      <c r="I41" s="52"/>
      <c r="J41" s="52"/>
      <c r="K41" s="53"/>
      <c r="L41" s="53"/>
    </row>
    <row r="42" spans="2:12" ht="12.75" customHeight="1" hidden="1">
      <c r="B42" s="56"/>
      <c r="C42" s="56"/>
      <c r="D42" s="56"/>
      <c r="E42" s="56"/>
      <c r="F42" s="57" t="s">
        <v>6</v>
      </c>
      <c r="G42" s="57"/>
      <c r="H42" s="57"/>
      <c r="I42" s="57"/>
      <c r="J42" s="57"/>
      <c r="K42" s="58">
        <f>K11+K23+K29</f>
        <v>1819970</v>
      </c>
      <c r="L42" s="58"/>
    </row>
  </sheetData>
  <sheetProtection/>
  <mergeCells count="109">
    <mergeCell ref="K37:L37"/>
    <mergeCell ref="G2:J2"/>
    <mergeCell ref="B31:D31"/>
    <mergeCell ref="B38:D38"/>
    <mergeCell ref="F38:J38"/>
    <mergeCell ref="K38:L38"/>
    <mergeCell ref="B9:E9"/>
    <mergeCell ref="F9:J9"/>
    <mergeCell ref="K9:L9"/>
    <mergeCell ref="K11:L11"/>
    <mergeCell ref="B13:E13"/>
    <mergeCell ref="F11:J11"/>
    <mergeCell ref="B36:D36"/>
    <mergeCell ref="F36:J36"/>
    <mergeCell ref="K36:L36"/>
    <mergeCell ref="J4:L4"/>
    <mergeCell ref="B26:D26"/>
    <mergeCell ref="F28:J28"/>
    <mergeCell ref="K28:L28"/>
    <mergeCell ref="B29:E29"/>
    <mergeCell ref="F29:J29"/>
    <mergeCell ref="F13:J13"/>
    <mergeCell ref="K13:L13"/>
    <mergeCell ref="D6:L6"/>
    <mergeCell ref="K7:L7"/>
    <mergeCell ref="B8:E8"/>
    <mergeCell ref="F8:J8"/>
    <mergeCell ref="K8:L8"/>
    <mergeCell ref="F10:J10"/>
    <mergeCell ref="K10:L10"/>
    <mergeCell ref="B11:E11"/>
    <mergeCell ref="K12:L12"/>
    <mergeCell ref="B15:E15"/>
    <mergeCell ref="F15:J15"/>
    <mergeCell ref="K15:L15"/>
    <mergeCell ref="B14:E14"/>
    <mergeCell ref="B10:E10"/>
    <mergeCell ref="B12:E12"/>
    <mergeCell ref="F12:J12"/>
    <mergeCell ref="F14:J14"/>
    <mergeCell ref="K14:L14"/>
    <mergeCell ref="B17:E17"/>
    <mergeCell ref="F17:J17"/>
    <mergeCell ref="K17:L17"/>
    <mergeCell ref="B18:D18"/>
    <mergeCell ref="F18:J18"/>
    <mergeCell ref="K18:L18"/>
    <mergeCell ref="B19:D19"/>
    <mergeCell ref="F19:J19"/>
    <mergeCell ref="K19:L19"/>
    <mergeCell ref="B20:D20"/>
    <mergeCell ref="F20:J20"/>
    <mergeCell ref="K20:L20"/>
    <mergeCell ref="B23:E23"/>
    <mergeCell ref="F23:J23"/>
    <mergeCell ref="B21:D21"/>
    <mergeCell ref="F21:J21"/>
    <mergeCell ref="K21:L21"/>
    <mergeCell ref="B22:D22"/>
    <mergeCell ref="F22:J22"/>
    <mergeCell ref="K22:L22"/>
    <mergeCell ref="B30:D30"/>
    <mergeCell ref="F30:J30"/>
    <mergeCell ref="K30:L30"/>
    <mergeCell ref="F31:J31"/>
    <mergeCell ref="K23:L23"/>
    <mergeCell ref="B24:E24"/>
    <mergeCell ref="F24:J24"/>
    <mergeCell ref="K24:L24"/>
    <mergeCell ref="F26:J26"/>
    <mergeCell ref="F27:J27"/>
    <mergeCell ref="B33:D33"/>
    <mergeCell ref="F33:J33"/>
    <mergeCell ref="K33:L33"/>
    <mergeCell ref="K25:L25"/>
    <mergeCell ref="K26:L26"/>
    <mergeCell ref="K27:L27"/>
    <mergeCell ref="B25:E25"/>
    <mergeCell ref="B27:E27"/>
    <mergeCell ref="F25:J25"/>
    <mergeCell ref="K31:L31"/>
    <mergeCell ref="B42:E42"/>
    <mergeCell ref="F42:J42"/>
    <mergeCell ref="K42:L42"/>
    <mergeCell ref="K39:L39"/>
    <mergeCell ref="B40:D40"/>
    <mergeCell ref="F40:J40"/>
    <mergeCell ref="K40:L40"/>
    <mergeCell ref="B39:D39"/>
    <mergeCell ref="K35:L35"/>
    <mergeCell ref="F39:J39"/>
    <mergeCell ref="B41:D41"/>
    <mergeCell ref="F41:J41"/>
    <mergeCell ref="K41:L41"/>
    <mergeCell ref="B28:D28"/>
    <mergeCell ref="K29:L29"/>
    <mergeCell ref="B32:D32"/>
    <mergeCell ref="F32:J32"/>
    <mergeCell ref="K32:L32"/>
    <mergeCell ref="K16:L16"/>
    <mergeCell ref="B37:D37"/>
    <mergeCell ref="F37:J37"/>
    <mergeCell ref="B16:D16"/>
    <mergeCell ref="F16:J16"/>
    <mergeCell ref="B34:D34"/>
    <mergeCell ref="F34:J34"/>
    <mergeCell ref="K34:L34"/>
    <mergeCell ref="B35:D35"/>
    <mergeCell ref="F35:J35"/>
  </mergeCells>
  <printOptions/>
  <pageMargins left="0.7701388888888889" right="0.3402777777777778" top="0.5701388888888889" bottom="0.20972222222222223" header="0.5118055555555556" footer="0.5118055555555556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2013-02-07T08:42:31Z</cp:lastPrinted>
  <dcterms:modified xsi:type="dcterms:W3CDTF">2013-04-16T05:08:47Z</dcterms:modified>
  <cp:category/>
  <cp:version/>
  <cp:contentType/>
  <cp:contentStatus/>
</cp:coreProperties>
</file>